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6">
    <font>
      <name val="Calibri"/>
      <family val="2"/>
      <color theme="1"/>
      <sz val="11"/>
      <scheme val="minor"/>
    </font>
    <font>
      <b val="1"/>
      <color rgb="001E3A5F"/>
      <sz val="14"/>
    </font>
    <font>
      <i val="1"/>
    </font>
    <font>
      <i val="1"/>
      <color rgb="00666666"/>
    </font>
    <font>
      <b val="1"/>
      <color rgb="001E3A5F"/>
      <sz val="12"/>
    </font>
    <font>
      <b val="1"/>
    </font>
  </fonts>
  <fills count="5">
    <fill>
      <patternFill/>
    </fill>
    <fill>
      <patternFill patternType="gray125"/>
    </fill>
    <fill>
      <patternFill patternType="solid">
        <fgColor rgb="00E8EDF3"/>
        <bgColor rgb="00E8EDF3"/>
      </patternFill>
    </fill>
    <fill>
      <patternFill patternType="solid">
        <fgColor rgb="00FFF7E6"/>
        <bgColor rgb="00FFF7E6"/>
      </patternFill>
    </fill>
    <fill>
      <patternFill patternType="solid">
        <fgColor rgb="00E6F4EA"/>
        <bgColor rgb="00E6F4E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1" pivotButton="0" quotePrefix="0" xfId="0"/>
    <xf numFmtId="0" fontId="3" fillId="0" borderId="1" pivotButton="0" quotePrefix="0" xfId="0"/>
    <xf numFmtId="0" fontId="4" fillId="2" borderId="1" pivotButton="0" quotePrefix="0" xfId="0"/>
    <xf numFmtId="0" fontId="5" fillId="0" borderId="1" pivotButton="0" quotePrefix="0" xfId="0"/>
    <xf numFmtId="3" fontId="0" fillId="3" borderId="1" applyAlignment="1" pivotButton="0" quotePrefix="0" xfId="0">
      <alignment horizontal="right"/>
    </xf>
    <xf numFmtId="10" fontId="0" fillId="3" borderId="1" applyAlignment="1" pivotButton="0" quotePrefix="0" xfId="0">
      <alignment horizontal="right"/>
    </xf>
    <xf numFmtId="164" fontId="5" fillId="4" borderId="1" applyAlignment="1" pivotButton="0" quotePrefix="0" xfId="0">
      <alignment horizontal="right"/>
    </xf>
    <xf numFmtId="3" fontId="5" fillId="4" borderId="1" applyAlignment="1" pivotButton="0" quotePrefix="0" xfId="0">
      <alignment horizontal="right"/>
    </xf>
    <xf numFmtId="2" fontId="5" fillId="4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7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32" customWidth="1" min="3" max="3"/>
  </cols>
  <sheetData>
    <row r="1">
      <c r="A1" s="1" t="inlineStr">
        <is>
          <t>Raise Ready — LTV/CAC Calculator</t>
        </is>
      </c>
    </row>
    <row r="2">
      <c r="A2" s="2" t="inlineStr">
        <is>
          <t>Enter your numbers in yellow cells. Green cells calculate.</t>
        </is>
      </c>
    </row>
    <row r="3">
      <c r="A3" s="3" t="inlineStr"/>
      <c r="B3" s="3" t="inlineStr"/>
      <c r="C3" s="4" t="inlineStr"/>
    </row>
    <row r="4">
      <c r="A4" s="5" t="inlineStr">
        <is>
          <t>INPUTS</t>
        </is>
      </c>
      <c r="B4" s="3" t="inlineStr"/>
      <c r="C4" s="4" t="inlineStr"/>
    </row>
    <row r="5">
      <c r="A5" s="6" t="inlineStr">
        <is>
          <t>Sales &amp; marketing spend ($, last 12 months)</t>
        </is>
      </c>
      <c r="B5" s="7" t="n">
        <v>1200000</v>
      </c>
      <c r="C5" s="4" t="inlineStr">
        <is>
          <t>All S&amp;M costs</t>
        </is>
      </c>
    </row>
    <row r="6">
      <c r="A6" s="6" t="inlineStr">
        <is>
          <t>New customers acquired (last 12 months)</t>
        </is>
      </c>
      <c r="B6" s="7" t="n">
        <v>400</v>
      </c>
      <c r="C6" s="4" t="inlineStr">
        <is>
          <t>Net new logos</t>
        </is>
      </c>
    </row>
    <row r="7">
      <c r="A7" s="6" t="inlineStr">
        <is>
          <t>Average ACV ($)</t>
        </is>
      </c>
      <c r="B7" s="7" t="n">
        <v>7200</v>
      </c>
      <c r="C7" s="4" t="inlineStr">
        <is>
          <t>Annual contract value</t>
        </is>
      </c>
    </row>
    <row r="8">
      <c r="A8" s="6" t="inlineStr">
        <is>
          <t>Gross margin (%)</t>
        </is>
      </c>
      <c r="B8" s="8" t="n">
        <v>0.8</v>
      </c>
      <c r="C8" s="4" t="inlineStr">
        <is>
          <t>Revenue minus COGS</t>
        </is>
      </c>
    </row>
    <row r="9">
      <c r="A9" s="6" t="inlineStr">
        <is>
          <t>Monthly gross churn (%)</t>
        </is>
      </c>
      <c r="B9" s="8" t="n">
        <v>0.015</v>
      </c>
      <c r="C9" s="4" t="inlineStr">
        <is>
          <t>Logo churn</t>
        </is>
      </c>
    </row>
    <row r="10">
      <c r="A10" s="6" t="inlineStr">
        <is>
          <t>Net revenue retention (%)</t>
        </is>
      </c>
      <c r="B10" s="7" t="n">
        <v>1.15</v>
      </c>
      <c r="C10" s="4" t="inlineStr">
        <is>
          <t>Expansion less churn</t>
        </is>
      </c>
    </row>
    <row r="11">
      <c r="A11" s="3" t="inlineStr"/>
      <c r="B11" s="3" t="inlineStr"/>
      <c r="C11" s="4" t="inlineStr"/>
    </row>
    <row r="12">
      <c r="A12" s="5" t="inlineStr">
        <is>
          <t>OUTPUTS</t>
        </is>
      </c>
      <c r="B12" s="3" t="inlineStr"/>
      <c r="C12" s="4" t="inlineStr"/>
    </row>
    <row r="13">
      <c r="A13" s="6" t="inlineStr">
        <is>
          <t>CAC ($)</t>
        </is>
      </c>
      <c r="B13" s="9">
        <f>B4/B5</f>
        <v/>
      </c>
      <c r="C13" s="4" t="inlineStr">
        <is>
          <t>Sales &amp; marketing / new customers</t>
        </is>
      </c>
    </row>
    <row r="14">
      <c r="A14" s="6" t="inlineStr">
        <is>
          <t>Monthly ARPU ($)</t>
        </is>
      </c>
      <c r="B14" s="9">
        <f>B6/12</f>
        <v/>
      </c>
      <c r="C14" s="4" t="inlineStr">
        <is>
          <t>ACV divided by 12</t>
        </is>
      </c>
    </row>
    <row r="15">
      <c r="A15" s="6" t="inlineStr">
        <is>
          <t>Customer lifetime (months)</t>
        </is>
      </c>
      <c r="B15" s="10">
        <f>1/B8</f>
        <v/>
      </c>
      <c r="C15" s="4" t="inlineStr">
        <is>
          <t>1 divided by monthly churn</t>
        </is>
      </c>
    </row>
    <row r="16">
      <c r="A16" s="6" t="inlineStr">
        <is>
          <t>LTV ($) — simple</t>
        </is>
      </c>
      <c r="B16" s="9">
        <f>B12*B13*B7</f>
        <v/>
      </c>
      <c r="C16" s="4" t="inlineStr">
        <is>
          <t>ARPU x lifetime x gross margin</t>
        </is>
      </c>
    </row>
    <row r="17">
      <c r="A17" s="6" t="inlineStr">
        <is>
          <t>LTV ($) — with NRR</t>
        </is>
      </c>
      <c r="B17" s="9">
        <f>B12*B13*B7*B9</f>
        <v/>
      </c>
      <c r="C17" s="4" t="inlineStr">
        <is>
          <t>Includes expansion</t>
        </is>
      </c>
    </row>
    <row r="18">
      <c r="A18" s="6" t="inlineStr">
        <is>
          <t>LTV:CAC ratio (simple)</t>
        </is>
      </c>
      <c r="B18" s="11">
        <f>B14/B11</f>
        <v/>
      </c>
      <c r="C18" s="4" t="inlineStr">
        <is>
          <t>3:1+ is healthy</t>
        </is>
      </c>
    </row>
    <row r="19">
      <c r="A19" s="6" t="inlineStr">
        <is>
          <t>LTV:CAC ratio (with NRR)</t>
        </is>
      </c>
      <c r="B19" s="11">
        <f>B15/B11</f>
        <v/>
      </c>
      <c r="C19" s="4" t="inlineStr"/>
    </row>
    <row r="20">
      <c r="A20" s="6" t="inlineStr">
        <is>
          <t>CAC payback (months)</t>
        </is>
      </c>
      <c r="B20" s="11">
        <f>B11/(B12*B7)</f>
        <v/>
      </c>
      <c r="C20" s="4" t="inlineStr">
        <is>
          <t>&lt;18 months target</t>
        </is>
      </c>
    </row>
    <row r="21">
      <c r="A21" s="3" t="inlineStr"/>
      <c r="B21" s="3" t="inlineStr"/>
      <c r="C21" s="4" t="inlineStr"/>
    </row>
    <row r="22">
      <c r="A22" s="5" t="inlineStr">
        <is>
          <t>BENCHMARK COMPARISON</t>
        </is>
      </c>
      <c r="B22" s="3" t="inlineStr"/>
      <c r="C22" s="4" t="inlineStr"/>
    </row>
    <row r="23">
      <c r="A23" s="6" t="inlineStr">
        <is>
          <t>Your LTV:CAC (simple)</t>
        </is>
      </c>
      <c r="B23" s="10">
        <f>B16</f>
        <v/>
      </c>
      <c r="C23" s="4" t="inlineStr"/>
    </row>
    <row r="24">
      <c r="A24" s="6" t="inlineStr">
        <is>
          <t>Benchmark: Seed stage</t>
        </is>
      </c>
      <c r="B24" s="7" t="n">
        <v>2</v>
      </c>
      <c r="C24" s="4" t="inlineStr">
        <is>
          <t>2x+ minimum</t>
        </is>
      </c>
    </row>
    <row r="25">
      <c r="A25" s="6" t="inlineStr">
        <is>
          <t>Benchmark: Series A</t>
        </is>
      </c>
      <c r="B25" s="7" t="n">
        <v>3</v>
      </c>
      <c r="C25" s="4" t="inlineStr">
        <is>
          <t>3x+ healthy</t>
        </is>
      </c>
    </row>
    <row r="26">
      <c r="A26" s="6" t="inlineStr">
        <is>
          <t>Benchmark: Series B</t>
        </is>
      </c>
      <c r="B26" s="7" t="n">
        <v>4</v>
      </c>
      <c r="C26" s="4" t="inlineStr">
        <is>
          <t>4x+ top decile</t>
        </is>
      </c>
    </row>
    <row r="27">
      <c r="A27" s="6" t="inlineStr">
        <is>
          <t>Rating</t>
        </is>
      </c>
      <c r="B27" s="10">
        <f>IF(B21&gt;=4,"Top decile",IF(B21&gt;=3,"Healthy",IF(B21&gt;=2,"Acceptable","Below benchmark")))</f>
        <v/>
      </c>
      <c r="C27" s="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2026-04-19T15:03:17Z</dcterms:created>
  <dcterms:modified xmlns:dcterms="http://purl.org/dc/terms/" xmlns:xsi="http://www.w3.org/2001/XMLSchema-instance" xsi:type="dcterms:W3CDTF">2026-04-19T15:03:17Z</dcterms:modified>
</cp:coreProperties>
</file>